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6135" activeTab="0"/>
  </bookViews>
  <sheets>
    <sheet name="23VÝDRO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<sst xmlns="http://schemas.openxmlformats.org/spreadsheetml/2006/main" count="99" uniqueCount="99">
  <si>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 xml:space="preserve">      Výdaje</t>
  </si>
  <si>
    <t>22 - Doprava</t>
  </si>
  <si>
    <t>221 - Pozemní komunikace</t>
  </si>
  <si>
    <t>2212 - Silnice</t>
  </si>
  <si>
    <t>222 - Silniční doprava</t>
  </si>
  <si>
    <t>2221 - Provoz veřejné. siln. dopravy</t>
  </si>
  <si>
    <t>23 - Vodní hospodářství</t>
  </si>
  <si>
    <t>231 - Pitná voda</t>
  </si>
  <si>
    <t>2310 -Pitná voda</t>
  </si>
  <si>
    <t xml:space="preserve">2321 - Odvádění a čišť. odp. vod a nakl. s kaly </t>
  </si>
  <si>
    <t>233 - Vodní toky a vodohosp. díla</t>
  </si>
  <si>
    <t>2333 - Úpravy drobných vodních toků</t>
  </si>
  <si>
    <t>234-Voda v zemědělské krajině</t>
  </si>
  <si>
    <t>2341-Vodní díla v zemědělské krajině</t>
  </si>
  <si>
    <t xml:space="preserve">  3 - Služby pro obyvatelstvo</t>
  </si>
  <si>
    <t>331 - Kultura</t>
  </si>
  <si>
    <t>3399 - Záležitosti kultury, církví a sděl. prostř.</t>
  </si>
  <si>
    <t>34 - Tělovýchova a zájmová činnost</t>
  </si>
  <si>
    <t>3612 - Bytové hospodářství</t>
  </si>
  <si>
    <t>363 - Komun. služby a územní rozvoj</t>
  </si>
  <si>
    <t>3631 - Veřejné osvětlení</t>
  </si>
  <si>
    <t>3632 - Pohřebnictví</t>
  </si>
  <si>
    <t>3633 - Výstavba a údržba místních inž. sítí</t>
  </si>
  <si>
    <t>3635 - Územní plánování</t>
  </si>
  <si>
    <t>3639-Kom.služby a územní rozvoj</t>
  </si>
  <si>
    <t>37 - Ochrana životního prostředí</t>
  </si>
  <si>
    <t>372 - Nakládání s odpady</t>
  </si>
  <si>
    <t>3722 - Sběr a svoz komun. odpadů</t>
  </si>
  <si>
    <t>374 - Ochrana přírody a krajiny</t>
  </si>
  <si>
    <t>3741 - Ochrana druhů a stanovišť (psi)</t>
  </si>
  <si>
    <t>42 - Politika zaměstnanosti</t>
  </si>
  <si>
    <t>422 - Aktivní politika zaměstnanosti</t>
  </si>
  <si>
    <t>4222 - Veřejně prospěšné práce</t>
  </si>
  <si>
    <t>551 - Požární ochrana</t>
  </si>
  <si>
    <t>611 - Zastupitelské orgány</t>
  </si>
  <si>
    <t>617 - Regionální a místní správa</t>
  </si>
  <si>
    <t>6171 - Činnost místní správy</t>
  </si>
  <si>
    <t>63 - Finanční operace</t>
  </si>
  <si>
    <t>631-Obec. příjmy a výdaje z fin.operací</t>
  </si>
  <si>
    <t>64 - Ostatní činnosti</t>
  </si>
  <si>
    <t>640 - Ostatní činnosti</t>
  </si>
  <si>
    <t>6402 - Finanční vypoř.minulých let</t>
  </si>
  <si>
    <t>Vyvěšeno:</t>
  </si>
  <si>
    <t>Sňato:</t>
  </si>
  <si>
    <t>3613 .- Nebytové hospodářství</t>
  </si>
  <si>
    <t>3341-Rozhlas,televize</t>
  </si>
  <si>
    <t>6114-Volby do Parlamentu ČR</t>
  </si>
  <si>
    <t>6117-Volby do Evropského parlamentu</t>
  </si>
  <si>
    <t>2- Průmyslová a ostatní odvětví hospodářství</t>
  </si>
  <si>
    <t>21 - Průmysl, stavebnictví, obchod a služby</t>
  </si>
  <si>
    <t>214 - Vnitř.obchod,služby a cestovní ruch</t>
  </si>
  <si>
    <t>2143 - Cestovní ruch</t>
  </si>
  <si>
    <t>2219 - Ostatní záležitosti poz.komunikací</t>
  </si>
  <si>
    <t>232 - Odvádění a čištění odpadních vod</t>
  </si>
  <si>
    <t>31 - Vzdělávání a školské služby</t>
  </si>
  <si>
    <t>311 - Zařízení předškolní výchovy a základního vzdělávání</t>
  </si>
  <si>
    <t>3113-Základní školy - příspěvek</t>
  </si>
  <si>
    <t>33 - Kultura, církve a sdělovací  prostředky</t>
  </si>
  <si>
    <t>3314 - Činnosti  knihovnické</t>
  </si>
  <si>
    <t xml:space="preserve">3326 - Pořízení, zachování.,obnova hodnot </t>
  </si>
  <si>
    <t>332 - Ochrana památek a péče o kult. dědictví</t>
  </si>
  <si>
    <t>333 Činnosti registrovaných církví</t>
  </si>
  <si>
    <t>334 - Sdělovací prostředky</t>
  </si>
  <si>
    <t>3330-Činnosti  registrovaných církví</t>
  </si>
  <si>
    <t>3349 - Ostatní záležitosti sdělovacích prostředků</t>
  </si>
  <si>
    <t>339 - Ostatní činnosti v záležitostech kultury, církví</t>
  </si>
  <si>
    <t>341 - Tělovýchova</t>
  </si>
  <si>
    <t>342 - Zájmová činnost a rekreace</t>
  </si>
  <si>
    <t>36 - Bydlení, komun. služby a územní rozvoj</t>
  </si>
  <si>
    <t>361 - Rozvoj  bydlení a bytové hospodářství</t>
  </si>
  <si>
    <t>3721-Sběr a svoz nebezpečných odpadů</t>
  </si>
  <si>
    <t>3723 - Sběr a svoz ostatních odpadů</t>
  </si>
  <si>
    <t>3745 - Péče o vzhled obcí a veřejnou zeleň</t>
  </si>
  <si>
    <t xml:space="preserve">  4 - Sociální  věci a politika zaměstnanosti </t>
  </si>
  <si>
    <t>4223 - Společensky účelná pracovní místa</t>
  </si>
  <si>
    <t xml:space="preserve">  5 - Bezpečnost státu a právní ochrana</t>
  </si>
  <si>
    <t>55 - Požární ochrana</t>
  </si>
  <si>
    <t>5512 - Požární ochrana - dobrovolná  část</t>
  </si>
  <si>
    <t xml:space="preserve">  6 - Všeobecná veřejná  správa a služby</t>
  </si>
  <si>
    <t>61 - Státní moc, st. správa, územní  samospráva</t>
  </si>
  <si>
    <t>6112 - Zastupitelstva obcí</t>
  </si>
  <si>
    <t>6115 - Volby do zastupitelstev územních samosprávných celků</t>
  </si>
  <si>
    <t>633 - Převody vlastním fondům</t>
  </si>
  <si>
    <t xml:space="preserve">6330 - Převody vlastním fondům </t>
  </si>
  <si>
    <t>639 - Ostatní finanční operace</t>
  </si>
  <si>
    <t>6399 - Ostatní finanční operace</t>
  </si>
  <si>
    <t>6409 - Ostatní činnosti jinde nezařazené</t>
  </si>
  <si>
    <t>812 -Dlouhodobé financování</t>
  </si>
  <si>
    <t>81 - Financování z tuzemska</t>
  </si>
  <si>
    <t>8 - Financování</t>
  </si>
  <si>
    <t>8124 - Uhrazené splátky půjč. prostředků</t>
  </si>
  <si>
    <t>6310 - Obecné príjmy a výdaje z fin. operací</t>
  </si>
  <si>
    <t>3113 - Základní školy - projekty, zateplení</t>
  </si>
  <si>
    <t>3113 - Základní školy - MŠ úpravy</t>
  </si>
  <si>
    <t>3319- Ostatní záležitosti kultury - kronika</t>
  </si>
  <si>
    <t>3412-Sport.zařízení  v majetku obce (tenis. a fotbal. hřiště)</t>
  </si>
  <si>
    <t>3419-Ostatní tělovýchovná činnost (tělocvična a granty)</t>
  </si>
  <si>
    <t>3421 - Využití vol. času dětí a mládeže (dětské hřiště)</t>
  </si>
  <si>
    <t>Schválený rozpočet  Obce Raduň na rok 2014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</si>
</sst>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"/>
    <numFmt numFmtId="169" formatCode="#,##0.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/>
      <protection/>
    </xf>
    <xf numFmtId="168" fontId="10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/>
      <protection/>
    </xf>
    <xf numFmtId="4" fontId="7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12">
      <selection activeCell="H111" sqref="H111"/>
    </sheetView>
  </sheetViews>
  <sheetFormatPr defaultColWidth="10.00390625" defaultRowHeight="12.75"/>
  <cols>
    <col min="1" max="3" width="2.00390625" style="4" customWidth="1"/>
    <col min="4" max="5" width="3.00390625" style="4" customWidth="1"/>
    <col min="6" max="6" width="9.00390625" style="4" customWidth="1"/>
    <col min="7" max="7" width="7.00390625" style="4" customWidth="1"/>
    <col min="8" max="8" width="43.28125" style="4" customWidth="1"/>
    <col min="9" max="9" width="4.00390625" style="4" hidden="1" customWidth="1"/>
    <col min="10" max="10" width="53.8515625" style="1" customWidth="1"/>
    <col min="11" max="11" width="19.421875" style="4" customWidth="1"/>
    <col min="12" max="12" width="21.00390625" style="15" customWidth="1"/>
    <col min="13" max="13" width="23.00390625" style="2" customWidth="1"/>
    <col min="14" max="16384" width="10.00390625" style="4" customWidth="1"/>
  </cols>
  <sheetData>
    <row r="1" spans="1:13" s="22" customFormat="1" ht="22.5" customHeight="1">
      <c r="A1" s="9"/>
      <c r="B1" s="9"/>
      <c r="C1" s="9"/>
      <c r="D1" s="9" t="s">
        <v>98</v>
      </c>
      <c r="E1" s="9"/>
      <c r="F1" s="9"/>
      <c r="G1" s="9"/>
      <c r="H1" s="9"/>
      <c r="I1" s="9"/>
      <c r="J1" s="10"/>
      <c r="L1" s="16"/>
      <c r="M1" s="20"/>
    </row>
    <row r="2" ht="12.75">
      <c r="D2" s="32"/>
    </row>
    <row r="3" spans="3:12" ht="17.25" customHeight="1">
      <c r="C3" s="11"/>
      <c r="J3" s="12"/>
      <c r="K3" s="8"/>
      <c r="L3" s="31"/>
    </row>
    <row r="4" spans="1:13" s="11" customFormat="1" ht="18.75" customHeight="1">
      <c r="A4" s="11" t="s">
        <v>0</v>
      </c>
      <c r="C4" s="4"/>
      <c r="J4" s="13">
        <f>J6+J25+J69+J74+J78+J98</f>
        <v>22777002</v>
      </c>
      <c r="K4" s="13"/>
      <c r="L4" s="13"/>
      <c r="M4" s="21"/>
    </row>
    <row r="5" spans="3:11" ht="20.25">
      <c r="C5" s="11"/>
      <c r="J5" s="15"/>
      <c r="K5" s="1"/>
    </row>
    <row r="6" spans="1:13" s="11" customFormat="1" ht="18.75" customHeight="1">
      <c r="A6" s="11" t="s">
        <v>48</v>
      </c>
      <c r="C6" s="4"/>
      <c r="J6" s="13">
        <f>J10+J16+J7</f>
        <v>2484000</v>
      </c>
      <c r="K6" s="27"/>
      <c r="L6" s="13"/>
      <c r="M6" s="21"/>
    </row>
    <row r="7" spans="2:12" ht="17.25" customHeight="1">
      <c r="B7" s="8" t="s">
        <v>49</v>
      </c>
      <c r="C7" s="8" t="s">
        <v>50</v>
      </c>
      <c r="J7" s="12">
        <f>J8+J9</f>
        <v>0</v>
      </c>
      <c r="K7" s="28"/>
      <c r="L7" s="3"/>
    </row>
    <row r="8" spans="10:12" ht="17.25" customHeight="1">
      <c r="J8" s="12">
        <f>J9</f>
        <v>0</v>
      </c>
      <c r="K8" s="28"/>
      <c r="L8" s="3"/>
    </row>
    <row r="9" spans="3:12" ht="14.25" customHeight="1">
      <c r="C9" s="8"/>
      <c r="D9" s="7" t="s">
        <v>51</v>
      </c>
      <c r="J9" s="14">
        <v>0</v>
      </c>
      <c r="K9" s="25"/>
      <c r="L9" s="14"/>
    </row>
    <row r="10" spans="2:13" s="8" customFormat="1" ht="17.25" customHeight="1">
      <c r="B10" s="8" t="s">
        <v>1</v>
      </c>
      <c r="C10" s="8" t="s">
        <v>2</v>
      </c>
      <c r="J10" s="12">
        <f>J11+J14</f>
        <v>2044000</v>
      </c>
      <c r="K10" s="26"/>
      <c r="L10" s="12"/>
      <c r="M10" s="19"/>
    </row>
    <row r="11" spans="10:13" s="7" customFormat="1" ht="14.25" customHeight="1">
      <c r="J11" s="12">
        <f>J12+J13</f>
        <v>1560000</v>
      </c>
      <c r="K11" s="25"/>
      <c r="L11" s="14"/>
      <c r="M11" s="18"/>
    </row>
    <row r="12" spans="3:13" s="7" customFormat="1" ht="14.25" customHeight="1">
      <c r="C12" s="4"/>
      <c r="D12" s="7" t="s">
        <v>3</v>
      </c>
      <c r="J12" s="14">
        <v>160000</v>
      </c>
      <c r="K12" s="25"/>
      <c r="L12" s="14"/>
      <c r="M12" s="18"/>
    </row>
    <row r="13" spans="3:12" ht="14.25" customHeight="1">
      <c r="C13" s="6" t="s">
        <v>4</v>
      </c>
      <c r="D13" s="7" t="s">
        <v>52</v>
      </c>
      <c r="J13" s="14">
        <v>1400000</v>
      </c>
      <c r="K13" s="25"/>
      <c r="L13" s="14"/>
    </row>
    <row r="14" spans="10:13" s="7" customFormat="1" ht="14.25" customHeight="1">
      <c r="J14" s="12">
        <f>J15</f>
        <v>484000</v>
      </c>
      <c r="K14" s="25"/>
      <c r="L14" s="14"/>
      <c r="M14" s="18"/>
    </row>
    <row r="15" spans="3:13" s="7" customFormat="1" ht="14.25" customHeight="1">
      <c r="C15" s="8"/>
      <c r="D15" s="7" t="s">
        <v>5</v>
      </c>
      <c r="J15" s="14">
        <v>484000</v>
      </c>
      <c r="K15" s="25"/>
      <c r="L15" s="14"/>
      <c r="M15" s="18"/>
    </row>
    <row r="16" spans="2:13" s="8" customFormat="1" ht="17.25" customHeight="1">
      <c r="B16" s="8" t="s">
        <v>6</v>
      </c>
      <c r="C16" s="8" t="s">
        <v>7</v>
      </c>
      <c r="J16" s="12">
        <f>J17+J19+J21+J23</f>
        <v>440000</v>
      </c>
      <c r="K16" s="26"/>
      <c r="L16" s="12"/>
      <c r="M16" s="19"/>
    </row>
    <row r="17" spans="10:13" s="7" customFormat="1" ht="14.25" customHeight="1">
      <c r="J17" s="12">
        <f>J18</f>
        <v>0</v>
      </c>
      <c r="K17" s="25"/>
      <c r="L17" s="14"/>
      <c r="M17" s="18"/>
    </row>
    <row r="18" spans="3:13" s="7" customFormat="1" ht="14.25" customHeight="1">
      <c r="C18" s="8" t="s">
        <v>53</v>
      </c>
      <c r="D18" s="7" t="s">
        <v>8</v>
      </c>
      <c r="J18" s="14">
        <v>0</v>
      </c>
      <c r="K18" s="25"/>
      <c r="L18" s="14"/>
      <c r="M18" s="18"/>
    </row>
    <row r="19" spans="10:13" s="7" customFormat="1" ht="14.25" customHeight="1">
      <c r="J19" s="12">
        <f>J20</f>
        <v>400000</v>
      </c>
      <c r="K19" s="25"/>
      <c r="L19" s="14"/>
      <c r="M19" s="18"/>
    </row>
    <row r="20" spans="3:13" s="7" customFormat="1" ht="14.25" customHeight="1">
      <c r="C20" s="8" t="s">
        <v>10</v>
      </c>
      <c r="D20" s="7" t="s">
        <v>9</v>
      </c>
      <c r="J20" s="14">
        <v>400000</v>
      </c>
      <c r="K20" s="25"/>
      <c r="L20" s="14"/>
      <c r="M20" s="18"/>
    </row>
    <row r="21" spans="10:13" s="7" customFormat="1" ht="14.25" customHeight="1">
      <c r="J21" s="12">
        <f>J22</f>
        <v>20000</v>
      </c>
      <c r="K21" s="25"/>
      <c r="L21" s="14"/>
      <c r="M21" s="18"/>
    </row>
    <row r="22" spans="3:13" s="7" customFormat="1" ht="14.25" customHeight="1">
      <c r="C22" s="8" t="s">
        <v>12</v>
      </c>
      <c r="D22" s="7" t="s">
        <v>11</v>
      </c>
      <c r="J22" s="14">
        <v>20000</v>
      </c>
      <c r="K22" s="25"/>
      <c r="L22" s="14"/>
      <c r="M22" s="18"/>
    </row>
    <row r="23" spans="10:13" s="7" customFormat="1" ht="14.25" customHeight="1">
      <c r="J23" s="12">
        <f>J24</f>
        <v>20000</v>
      </c>
      <c r="K23" s="25"/>
      <c r="L23" s="14"/>
      <c r="M23" s="18"/>
    </row>
    <row r="24" spans="3:12" ht="14.25" customHeight="1">
      <c r="C24" s="11"/>
      <c r="D24" s="7" t="s">
        <v>13</v>
      </c>
      <c r="E24" s="7"/>
      <c r="F24" s="7"/>
      <c r="G24" s="7"/>
      <c r="H24" s="7"/>
      <c r="I24" s="7"/>
      <c r="J24" s="14">
        <v>20000</v>
      </c>
      <c r="K24" s="25"/>
      <c r="L24" s="14"/>
    </row>
    <row r="25" spans="1:13" s="5" customFormat="1" ht="18.75" customHeight="1">
      <c r="A25" s="11" t="s">
        <v>14</v>
      </c>
      <c r="B25" s="11"/>
      <c r="C25" s="8"/>
      <c r="D25" s="11"/>
      <c r="E25" s="11"/>
      <c r="F25" s="11"/>
      <c r="G25" s="11"/>
      <c r="H25" s="11"/>
      <c r="I25" s="11"/>
      <c r="J25" s="13">
        <f>J26+J31+J51+J61+J44</f>
        <v>8769000</v>
      </c>
      <c r="K25" s="27"/>
      <c r="L25" s="13"/>
      <c r="M25" s="21"/>
    </row>
    <row r="26" spans="2:13" s="8" customFormat="1" ht="17.25" customHeight="1">
      <c r="B26" s="8" t="s">
        <v>54</v>
      </c>
      <c r="C26" s="8" t="s">
        <v>55</v>
      </c>
      <c r="J26" s="12">
        <f>J27</f>
        <v>5871000</v>
      </c>
      <c r="K26" s="26"/>
      <c r="L26" s="12"/>
      <c r="M26" s="19"/>
    </row>
    <row r="27" spans="10:13" s="7" customFormat="1" ht="14.25" customHeight="1">
      <c r="J27" s="12">
        <f>J28+J29+J30</f>
        <v>5871000</v>
      </c>
      <c r="K27" s="25"/>
      <c r="L27" s="14"/>
      <c r="M27" s="18"/>
    </row>
    <row r="28" spans="4:13" s="7" customFormat="1" ht="14.25" customHeight="1">
      <c r="D28" s="7" t="s">
        <v>56</v>
      </c>
      <c r="J28" s="14">
        <v>3571000</v>
      </c>
      <c r="K28" s="25"/>
      <c r="L28" s="14"/>
      <c r="M28" s="18"/>
    </row>
    <row r="29" spans="4:13" s="7" customFormat="1" ht="14.25" customHeight="1">
      <c r="D29" s="7" t="s">
        <v>92</v>
      </c>
      <c r="J29" s="14">
        <v>2000000</v>
      </c>
      <c r="K29" s="25"/>
      <c r="L29" s="14"/>
      <c r="M29" s="18"/>
    </row>
    <row r="30" spans="3:13" s="7" customFormat="1" ht="14.25" customHeight="1">
      <c r="C30" s="8"/>
      <c r="D30" s="7" t="s">
        <v>93</v>
      </c>
      <c r="J30" s="14">
        <v>300000</v>
      </c>
      <c r="K30" s="25"/>
      <c r="L30" s="14"/>
      <c r="M30" s="18"/>
    </row>
    <row r="31" spans="2:13" s="8" customFormat="1" ht="17.25" customHeight="1">
      <c r="B31" s="8" t="s">
        <v>57</v>
      </c>
      <c r="C31" s="8" t="s">
        <v>15</v>
      </c>
      <c r="J31" s="12">
        <f>J32+J35+J37+J39+J42</f>
        <v>282000</v>
      </c>
      <c r="K31" s="26"/>
      <c r="L31" s="12"/>
      <c r="M31" s="19"/>
    </row>
    <row r="32" spans="4:13" s="7" customFormat="1" ht="14.25" customHeight="1">
      <c r="D32" s="8"/>
      <c r="J32" s="12">
        <f>J33+J34</f>
        <v>30000</v>
      </c>
      <c r="K32" s="25"/>
      <c r="L32" s="14"/>
      <c r="M32" s="18"/>
    </row>
    <row r="33" spans="3:13" s="7" customFormat="1" ht="14.25" customHeight="1">
      <c r="C33" s="4"/>
      <c r="D33" s="7" t="s">
        <v>58</v>
      </c>
      <c r="J33" s="14">
        <v>15000</v>
      </c>
      <c r="K33" s="25"/>
      <c r="L33" s="14"/>
      <c r="M33" s="18"/>
    </row>
    <row r="34" spans="3:12" ht="14.25" customHeight="1">
      <c r="C34" s="8" t="s">
        <v>60</v>
      </c>
      <c r="D34" s="7" t="s">
        <v>94</v>
      </c>
      <c r="E34" s="7"/>
      <c r="F34" s="7"/>
      <c r="G34" s="7"/>
      <c r="H34" s="7"/>
      <c r="I34" s="7"/>
      <c r="J34" s="14">
        <v>15000</v>
      </c>
      <c r="K34" s="25"/>
      <c r="L34" s="14"/>
    </row>
    <row r="35" spans="4:12" ht="14.25" customHeight="1">
      <c r="D35" s="8"/>
      <c r="E35" s="8"/>
      <c r="F35" s="8"/>
      <c r="G35" s="8"/>
      <c r="H35" s="8"/>
      <c r="I35" s="8"/>
      <c r="J35" s="12">
        <f>J36</f>
        <v>1000</v>
      </c>
      <c r="K35" s="25"/>
      <c r="L35" s="14"/>
    </row>
    <row r="36" spans="3:12" ht="14.25" customHeight="1">
      <c r="C36" s="8" t="s">
        <v>61</v>
      </c>
      <c r="D36" s="7" t="s">
        <v>59</v>
      </c>
      <c r="J36" s="14">
        <v>1000</v>
      </c>
      <c r="K36" s="25"/>
      <c r="L36" s="14"/>
    </row>
    <row r="37" spans="4:12" ht="14.25" customHeight="1">
      <c r="D37" s="7"/>
      <c r="J37" s="12">
        <f>J38</f>
        <v>0</v>
      </c>
      <c r="K37" s="25"/>
      <c r="L37" s="14"/>
    </row>
    <row r="38" spans="3:12" ht="14.25" customHeight="1">
      <c r="C38" s="8" t="s">
        <v>62</v>
      </c>
      <c r="D38" s="7" t="s">
        <v>63</v>
      </c>
      <c r="E38" s="7"/>
      <c r="F38" s="7"/>
      <c r="G38" s="7"/>
      <c r="H38" s="7"/>
      <c r="I38" s="7"/>
      <c r="J38" s="14">
        <v>0</v>
      </c>
      <c r="K38" s="25"/>
      <c r="L38" s="14"/>
    </row>
    <row r="39" spans="4:12" ht="14.25" customHeight="1">
      <c r="D39" s="7"/>
      <c r="E39" s="7"/>
      <c r="F39" s="7"/>
      <c r="G39" s="7"/>
      <c r="H39" s="7"/>
      <c r="I39" s="7"/>
      <c r="J39" s="12">
        <f>J40+J41</f>
        <v>51000</v>
      </c>
      <c r="K39" s="25"/>
      <c r="L39" s="14"/>
    </row>
    <row r="40" spans="3:12" ht="14.25" customHeight="1">
      <c r="C40" s="7"/>
      <c r="D40" s="7" t="s">
        <v>45</v>
      </c>
      <c r="E40" s="7"/>
      <c r="F40" s="7"/>
      <c r="G40" s="7"/>
      <c r="H40" s="7"/>
      <c r="I40" s="7"/>
      <c r="J40" s="14">
        <v>16000</v>
      </c>
      <c r="K40" s="25"/>
      <c r="L40" s="14"/>
    </row>
    <row r="41" spans="3:13" s="7" customFormat="1" ht="14.25" customHeight="1">
      <c r="C41" s="8" t="s">
        <v>65</v>
      </c>
      <c r="D41" s="7" t="s">
        <v>64</v>
      </c>
      <c r="J41" s="14">
        <v>35000</v>
      </c>
      <c r="K41" s="25"/>
      <c r="L41" s="14"/>
      <c r="M41" s="18"/>
    </row>
    <row r="42" spans="10:13" s="7" customFormat="1" ht="14.25" customHeight="1">
      <c r="J42" s="12">
        <f>J43</f>
        <v>200000</v>
      </c>
      <c r="K42" s="25"/>
      <c r="L42" s="14"/>
      <c r="M42" s="18"/>
    </row>
    <row r="43" spans="3:13" s="7" customFormat="1" ht="14.25" customHeight="1">
      <c r="C43" s="6"/>
      <c r="D43" s="7" t="s">
        <v>16</v>
      </c>
      <c r="J43" s="14">
        <v>200000</v>
      </c>
      <c r="K43" s="25"/>
      <c r="L43" s="14"/>
      <c r="M43" s="18"/>
    </row>
    <row r="44" spans="2:13" s="6" customFormat="1" ht="17.25" customHeight="1">
      <c r="B44" s="8" t="s">
        <v>17</v>
      </c>
      <c r="C44" s="8" t="s">
        <v>66</v>
      </c>
      <c r="J44" s="12">
        <f>J45+J48</f>
        <v>400000</v>
      </c>
      <c r="K44" s="26"/>
      <c r="L44" s="12"/>
      <c r="M44" s="19"/>
    </row>
    <row r="45" spans="10:13" s="7" customFormat="1" ht="14.25" customHeight="1">
      <c r="J45" s="12">
        <f>J47+J46</f>
        <v>395000</v>
      </c>
      <c r="K45" s="25"/>
      <c r="L45" s="14"/>
      <c r="M45" s="18"/>
    </row>
    <row r="46" spans="3:13" s="7" customFormat="1" ht="14.25" customHeight="1">
      <c r="C46" s="4"/>
      <c r="D46" s="7" t="s">
        <v>95</v>
      </c>
      <c r="J46" s="14">
        <v>215000</v>
      </c>
      <c r="K46" s="25"/>
      <c r="L46" s="14"/>
      <c r="M46" s="18"/>
    </row>
    <row r="47" spans="3:12" ht="14.25" customHeight="1">
      <c r="C47" s="8" t="s">
        <v>67</v>
      </c>
      <c r="D47" s="7" t="s">
        <v>96</v>
      </c>
      <c r="E47" s="7"/>
      <c r="F47" s="7"/>
      <c r="G47" s="7"/>
      <c r="H47" s="7"/>
      <c r="I47" s="7"/>
      <c r="J47" s="14">
        <v>180000</v>
      </c>
      <c r="K47" s="25"/>
      <c r="L47" s="14"/>
    </row>
    <row r="48" spans="3:12" ht="14.25" customHeight="1">
      <c r="C48" s="7"/>
      <c r="D48" s="7"/>
      <c r="E48" s="7"/>
      <c r="F48" s="7"/>
      <c r="G48" s="7"/>
      <c r="H48" s="7"/>
      <c r="I48" s="7"/>
      <c r="J48" s="12">
        <f>J49+J50</f>
        <v>5000</v>
      </c>
      <c r="K48" s="25"/>
      <c r="L48" s="14"/>
    </row>
    <row r="49" spans="3:13" s="7" customFormat="1" ht="14.25" customHeight="1">
      <c r="C49" s="4"/>
      <c r="D49" s="7" t="s">
        <v>97</v>
      </c>
      <c r="J49" s="14">
        <v>5000</v>
      </c>
      <c r="K49" s="25"/>
      <c r="L49" s="14"/>
      <c r="M49" s="18"/>
    </row>
    <row r="50" spans="3:12" ht="14.25" customHeight="1">
      <c r="C50" s="8"/>
      <c r="D50" s="7"/>
      <c r="F50" s="7"/>
      <c r="J50" s="14">
        <v>0</v>
      </c>
      <c r="K50" s="25"/>
      <c r="L50" s="14"/>
    </row>
    <row r="51" spans="2:13" s="8" customFormat="1" ht="17.25" customHeight="1">
      <c r="B51" s="8" t="s">
        <v>68</v>
      </c>
      <c r="C51" s="8" t="s">
        <v>69</v>
      </c>
      <c r="J51" s="12">
        <f>J52+J55</f>
        <v>1650000</v>
      </c>
      <c r="K51" s="26"/>
      <c r="L51" s="12"/>
      <c r="M51" s="19"/>
    </row>
    <row r="52" spans="10:13" s="7" customFormat="1" ht="16.5" customHeight="1">
      <c r="J52" s="12">
        <f>J53+J54</f>
        <v>550000</v>
      </c>
      <c r="K52" s="25"/>
      <c r="L52" s="14"/>
      <c r="M52" s="18"/>
    </row>
    <row r="53" spans="4:13" s="7" customFormat="1" ht="14.25" customHeight="1">
      <c r="D53" s="7" t="s">
        <v>18</v>
      </c>
      <c r="J53" s="14">
        <v>450000</v>
      </c>
      <c r="K53" s="25"/>
      <c r="L53" s="14"/>
      <c r="M53" s="18"/>
    </row>
    <row r="54" spans="3:13" s="7" customFormat="1" ht="14.25" customHeight="1">
      <c r="C54" s="8" t="s">
        <v>19</v>
      </c>
      <c r="D54" s="7" t="s">
        <v>44</v>
      </c>
      <c r="J54" s="14">
        <v>100000</v>
      </c>
      <c r="K54" s="25"/>
      <c r="L54" s="14"/>
      <c r="M54" s="18"/>
    </row>
    <row r="55" spans="10:13" s="7" customFormat="1" ht="14.25" customHeight="1">
      <c r="J55" s="12">
        <f>J56+J57+J58+J59+J60</f>
        <v>1100000</v>
      </c>
      <c r="K55" s="25"/>
      <c r="L55" s="14"/>
      <c r="M55" s="18"/>
    </row>
    <row r="56" spans="4:13" s="7" customFormat="1" ht="14.25" customHeight="1">
      <c r="D56" s="7" t="s">
        <v>20</v>
      </c>
      <c r="J56" s="14">
        <v>170000</v>
      </c>
      <c r="K56" s="25"/>
      <c r="L56" s="14"/>
      <c r="M56" s="18"/>
    </row>
    <row r="57" spans="4:13" s="7" customFormat="1" ht="14.25" customHeight="1">
      <c r="D57" s="7" t="s">
        <v>21</v>
      </c>
      <c r="J57" s="14">
        <v>50000</v>
      </c>
      <c r="K57" s="25"/>
      <c r="L57" s="14"/>
      <c r="M57" s="18"/>
    </row>
    <row r="58" spans="4:13" s="7" customFormat="1" ht="14.25" customHeight="1">
      <c r="D58" s="7" t="s">
        <v>22</v>
      </c>
      <c r="J58" s="14">
        <v>100000</v>
      </c>
      <c r="K58" s="25"/>
      <c r="L58" s="14"/>
      <c r="M58" s="18"/>
    </row>
    <row r="59" spans="4:13" s="7" customFormat="1" ht="14.25" customHeight="1">
      <c r="D59" s="7" t="s">
        <v>23</v>
      </c>
      <c r="J59" s="14">
        <v>330000</v>
      </c>
      <c r="K59" s="25"/>
      <c r="L59" s="14"/>
      <c r="M59" s="18"/>
    </row>
    <row r="60" spans="1:12" ht="14.25" customHeight="1">
      <c r="A60" s="7"/>
      <c r="B60" s="7"/>
      <c r="C60" s="8"/>
      <c r="D60" s="7" t="s">
        <v>24</v>
      </c>
      <c r="E60" s="7"/>
      <c r="F60" s="7"/>
      <c r="G60" s="7"/>
      <c r="H60" s="7"/>
      <c r="I60" s="7"/>
      <c r="J60" s="14">
        <v>450000</v>
      </c>
      <c r="K60" s="25"/>
      <c r="L60" s="14"/>
    </row>
    <row r="61" spans="2:13" s="8" customFormat="1" ht="17.25" customHeight="1">
      <c r="B61" s="8" t="s">
        <v>25</v>
      </c>
      <c r="C61" s="8" t="s">
        <v>26</v>
      </c>
      <c r="J61" s="12">
        <f>J62+J66</f>
        <v>566000</v>
      </c>
      <c r="K61" s="26"/>
      <c r="L61" s="12"/>
      <c r="M61" s="19"/>
    </row>
    <row r="62" spans="3:13" s="7" customFormat="1" ht="14.25" customHeight="1">
      <c r="C62" s="4"/>
      <c r="J62" s="12">
        <f>J64+J63+J65</f>
        <v>350000</v>
      </c>
      <c r="K62" s="25"/>
      <c r="L62" s="14"/>
      <c r="M62" s="18"/>
    </row>
    <row r="63" spans="3:12" ht="14.25" customHeight="1">
      <c r="C63" s="7"/>
      <c r="D63" s="7" t="s">
        <v>70</v>
      </c>
      <c r="J63" s="14">
        <v>10000</v>
      </c>
      <c r="K63" s="25"/>
      <c r="L63" s="14"/>
    </row>
    <row r="64" spans="3:13" s="7" customFormat="1" ht="14.25" customHeight="1">
      <c r="C64" s="4"/>
      <c r="D64" s="7" t="s">
        <v>27</v>
      </c>
      <c r="J64" s="14">
        <v>180000</v>
      </c>
      <c r="K64" s="25"/>
      <c r="L64" s="14"/>
      <c r="M64" s="18"/>
    </row>
    <row r="65" spans="3:13" ht="14.25" customHeight="1">
      <c r="C65" s="8" t="s">
        <v>28</v>
      </c>
      <c r="D65" s="7" t="s">
        <v>71</v>
      </c>
      <c r="E65" s="7"/>
      <c r="F65" s="7"/>
      <c r="G65" s="7"/>
      <c r="H65" s="7"/>
      <c r="I65" s="7"/>
      <c r="J65" s="14">
        <v>160000</v>
      </c>
      <c r="K65" s="25"/>
      <c r="L65" s="14"/>
      <c r="M65" s="18"/>
    </row>
    <row r="66" spans="10:13" s="7" customFormat="1" ht="14.25" customHeight="1">
      <c r="J66" s="12">
        <f>J67+J68</f>
        <v>216000</v>
      </c>
      <c r="K66" s="25"/>
      <c r="L66" s="14"/>
      <c r="M66" s="18"/>
    </row>
    <row r="67" spans="4:13" s="7" customFormat="1" ht="14.25" customHeight="1">
      <c r="D67" s="7" t="s">
        <v>29</v>
      </c>
      <c r="J67" s="14">
        <v>6000</v>
      </c>
      <c r="K67" s="25"/>
      <c r="L67" s="14"/>
      <c r="M67" s="18"/>
    </row>
    <row r="68" spans="3:13" s="7" customFormat="1" ht="14.25" customHeight="1">
      <c r="C68" s="11"/>
      <c r="D68" s="7" t="s">
        <v>72</v>
      </c>
      <c r="J68" s="14">
        <v>210000</v>
      </c>
      <c r="K68" s="25"/>
      <c r="L68" s="14"/>
      <c r="M68" s="18"/>
    </row>
    <row r="69" spans="1:13" s="5" customFormat="1" ht="18.75" customHeight="1">
      <c r="A69" s="11" t="s">
        <v>73</v>
      </c>
      <c r="B69" s="11"/>
      <c r="C69" s="4"/>
      <c r="D69" s="11"/>
      <c r="E69" s="11"/>
      <c r="F69" s="11"/>
      <c r="G69" s="11"/>
      <c r="H69" s="11"/>
      <c r="I69" s="11"/>
      <c r="J69" s="13">
        <f>J70</f>
        <v>200000</v>
      </c>
      <c r="K69" s="27"/>
      <c r="L69" s="13"/>
      <c r="M69" s="21"/>
    </row>
    <row r="70" spans="2:12" ht="17.25" customHeight="1">
      <c r="B70" s="8" t="s">
        <v>30</v>
      </c>
      <c r="C70" s="8" t="s">
        <v>31</v>
      </c>
      <c r="J70" s="12">
        <f>J71</f>
        <v>200000</v>
      </c>
      <c r="K70" s="28"/>
      <c r="L70" s="3"/>
    </row>
    <row r="71" spans="10:12" ht="17.25" customHeight="1">
      <c r="J71" s="12">
        <f>J72+J73</f>
        <v>200000</v>
      </c>
      <c r="K71" s="28"/>
      <c r="L71" s="3"/>
    </row>
    <row r="72" spans="4:12" ht="14.25" customHeight="1">
      <c r="D72" s="7" t="s">
        <v>32</v>
      </c>
      <c r="J72" s="14">
        <v>200000</v>
      </c>
      <c r="K72" s="25"/>
      <c r="L72" s="14"/>
    </row>
    <row r="73" spans="3:12" ht="14.25" customHeight="1">
      <c r="C73" s="11"/>
      <c r="D73" s="7" t="s">
        <v>74</v>
      </c>
      <c r="J73" s="14">
        <v>0</v>
      </c>
      <c r="K73" s="25"/>
      <c r="L73" s="14"/>
    </row>
    <row r="74" spans="1:13" s="11" customFormat="1" ht="18.75" customHeight="1">
      <c r="A74" s="11" t="s">
        <v>75</v>
      </c>
      <c r="C74" s="8"/>
      <c r="J74" s="13">
        <f>J75</f>
        <v>50000</v>
      </c>
      <c r="K74" s="27"/>
      <c r="L74" s="13"/>
      <c r="M74" s="21"/>
    </row>
    <row r="75" spans="2:13" s="8" customFormat="1" ht="17.25" customHeight="1">
      <c r="B75" s="8" t="s">
        <v>76</v>
      </c>
      <c r="C75" s="8" t="s">
        <v>33</v>
      </c>
      <c r="J75" s="12">
        <f>J76</f>
        <v>50000</v>
      </c>
      <c r="K75" s="26"/>
      <c r="L75" s="12"/>
      <c r="M75" s="19"/>
    </row>
    <row r="76" spans="10:13" s="7" customFormat="1" ht="14.25" customHeight="1">
      <c r="J76" s="12">
        <f>J77</f>
        <v>50000</v>
      </c>
      <c r="K76" s="25"/>
      <c r="L76" s="14"/>
      <c r="M76" s="18"/>
    </row>
    <row r="77" spans="3:13" s="7" customFormat="1" ht="14.25" customHeight="1">
      <c r="C77" s="11"/>
      <c r="D77" s="7" t="s">
        <v>77</v>
      </c>
      <c r="J77" s="14">
        <v>50000</v>
      </c>
      <c r="K77" s="25"/>
      <c r="L77" s="14"/>
      <c r="M77" s="18"/>
    </row>
    <row r="78" spans="1:13" s="11" customFormat="1" ht="18.75" customHeight="1">
      <c r="A78" s="11" t="s">
        <v>78</v>
      </c>
      <c r="C78" s="8"/>
      <c r="J78" s="13">
        <f>J79+J87+J94</f>
        <v>11132746</v>
      </c>
      <c r="K78" s="27"/>
      <c r="L78" s="13"/>
      <c r="M78" s="21"/>
    </row>
    <row r="79" spans="2:13" s="8" customFormat="1" ht="17.25" customHeight="1">
      <c r="B79" s="8" t="s">
        <v>79</v>
      </c>
      <c r="C79" s="8" t="s">
        <v>34</v>
      </c>
      <c r="J79" s="12">
        <f>J80+J85</f>
        <v>3000000</v>
      </c>
      <c r="K79" s="26"/>
      <c r="L79" s="12"/>
      <c r="M79" s="19"/>
    </row>
    <row r="80" spans="10:13" s="7" customFormat="1" ht="14.25" customHeight="1">
      <c r="J80" s="12">
        <f>J81+J82+J83+J84</f>
        <v>1000000</v>
      </c>
      <c r="K80" s="25"/>
      <c r="L80" s="14"/>
      <c r="M80" s="18"/>
    </row>
    <row r="81" spans="3:13" s="7" customFormat="1" ht="14.25" customHeight="1">
      <c r="C81" s="4"/>
      <c r="D81" s="7" t="s">
        <v>80</v>
      </c>
      <c r="J81" s="14">
        <v>1000000</v>
      </c>
      <c r="K81" s="25"/>
      <c r="L81" s="14"/>
      <c r="M81" s="18"/>
    </row>
    <row r="82" spans="4:12" ht="14.25" customHeight="1">
      <c r="D82" s="7" t="s">
        <v>81</v>
      </c>
      <c r="E82" s="7"/>
      <c r="F82" s="7"/>
      <c r="G82" s="7"/>
      <c r="H82" s="7"/>
      <c r="I82" s="7"/>
      <c r="J82" s="14">
        <v>0</v>
      </c>
      <c r="K82" s="25"/>
      <c r="L82" s="14"/>
    </row>
    <row r="83" spans="4:12" ht="14.25" customHeight="1">
      <c r="D83" s="7" t="s">
        <v>46</v>
      </c>
      <c r="J83" s="14">
        <v>0</v>
      </c>
      <c r="K83" s="25"/>
      <c r="L83" s="14"/>
    </row>
    <row r="84" spans="3:12" ht="14.25" customHeight="1">
      <c r="C84" s="8" t="s">
        <v>35</v>
      </c>
      <c r="D84" s="7" t="s">
        <v>47</v>
      </c>
      <c r="J84" s="14">
        <v>0</v>
      </c>
      <c r="K84" s="25"/>
      <c r="L84" s="14"/>
    </row>
    <row r="85" spans="10:13" s="7" customFormat="1" ht="14.25" customHeight="1">
      <c r="J85" s="12">
        <f>J86</f>
        <v>2000000</v>
      </c>
      <c r="K85" s="25"/>
      <c r="L85" s="14"/>
      <c r="M85" s="18"/>
    </row>
    <row r="86" spans="3:13" s="7" customFormat="1" ht="15" customHeight="1">
      <c r="C86" s="8"/>
      <c r="D86" s="7" t="s">
        <v>36</v>
      </c>
      <c r="J86" s="14">
        <v>2000000</v>
      </c>
      <c r="K86" s="25"/>
      <c r="L86" s="14"/>
      <c r="M86" s="18"/>
    </row>
    <row r="87" spans="2:13" s="8" customFormat="1" ht="17.25" customHeight="1">
      <c r="B87" s="8" t="s">
        <v>37</v>
      </c>
      <c r="C87" s="8" t="s">
        <v>38</v>
      </c>
      <c r="J87" s="12">
        <f>J88+J90+J92</f>
        <v>915000</v>
      </c>
      <c r="K87" s="26"/>
      <c r="L87" s="12"/>
      <c r="M87" s="19"/>
    </row>
    <row r="88" spans="10:13" s="7" customFormat="1" ht="14.25" customHeight="1">
      <c r="J88" s="12">
        <f>J89</f>
        <v>30000</v>
      </c>
      <c r="K88" s="25"/>
      <c r="L88" s="14"/>
      <c r="M88" s="18"/>
    </row>
    <row r="89" spans="3:13" s="7" customFormat="1" ht="14.25" customHeight="1">
      <c r="C89" s="8" t="s">
        <v>82</v>
      </c>
      <c r="D89" s="7" t="s">
        <v>91</v>
      </c>
      <c r="J89" s="33">
        <v>30000</v>
      </c>
      <c r="K89" s="25"/>
      <c r="L89" s="14"/>
      <c r="M89" s="18"/>
    </row>
    <row r="90" spans="3:13" s="7" customFormat="1" ht="14.25" customHeight="1">
      <c r="C90" s="6"/>
      <c r="J90" s="12">
        <f>J91</f>
        <v>85000</v>
      </c>
      <c r="K90" s="25"/>
      <c r="L90" s="14"/>
      <c r="M90" s="18"/>
    </row>
    <row r="91" spans="3:13" s="6" customFormat="1" ht="17.25" customHeight="1">
      <c r="C91" s="8" t="s">
        <v>84</v>
      </c>
      <c r="D91" s="7" t="s">
        <v>83</v>
      </c>
      <c r="J91" s="14">
        <v>85000</v>
      </c>
      <c r="K91" s="25"/>
      <c r="L91" s="14"/>
      <c r="M91" s="17"/>
    </row>
    <row r="92" spans="2:13" s="6" customFormat="1" ht="17.25" customHeight="1">
      <c r="B92" s="8"/>
      <c r="C92" s="4"/>
      <c r="D92" s="7"/>
      <c r="J92" s="12">
        <f>J93</f>
        <v>800000</v>
      </c>
      <c r="K92" s="25"/>
      <c r="L92" s="14"/>
      <c r="M92" s="17"/>
    </row>
    <row r="93" spans="4:12" ht="14.25" customHeight="1">
      <c r="D93" s="7" t="s">
        <v>85</v>
      </c>
      <c r="E93" s="7"/>
      <c r="F93" s="7"/>
      <c r="G93" s="7"/>
      <c r="J93" s="14">
        <v>800000</v>
      </c>
      <c r="K93" s="25"/>
      <c r="L93" s="14"/>
    </row>
    <row r="94" spans="2:12" ht="17.25" customHeight="1">
      <c r="B94" s="8" t="s">
        <v>39</v>
      </c>
      <c r="C94" s="8" t="s">
        <v>40</v>
      </c>
      <c r="J94" s="12">
        <f>J95</f>
        <v>7217746</v>
      </c>
      <c r="K94" s="26"/>
      <c r="L94" s="12"/>
    </row>
    <row r="95" spans="3:12" ht="14.25" customHeight="1">
      <c r="C95" s="7"/>
      <c r="F95" s="7"/>
      <c r="J95" s="12">
        <f>J96+J97</f>
        <v>7217746</v>
      </c>
      <c r="K95" s="25"/>
      <c r="L95" s="14"/>
    </row>
    <row r="96" spans="4:12" ht="14.25" customHeight="1">
      <c r="D96" s="23" t="s">
        <v>41</v>
      </c>
      <c r="E96" s="23"/>
      <c r="F96" s="23"/>
      <c r="G96" s="23"/>
      <c r="H96" s="23"/>
      <c r="I96" s="23"/>
      <c r="J96" s="24">
        <v>7000</v>
      </c>
      <c r="K96" s="30"/>
      <c r="L96" s="24"/>
    </row>
    <row r="97" spans="3:12" ht="14.25" customHeight="1">
      <c r="C97" s="8"/>
      <c r="D97" s="7" t="s">
        <v>86</v>
      </c>
      <c r="E97" s="7"/>
      <c r="F97" s="7"/>
      <c r="G97" s="7"/>
      <c r="H97" s="7"/>
      <c r="I97" s="7"/>
      <c r="J97" s="14">
        <v>7210746</v>
      </c>
      <c r="K97" s="25"/>
      <c r="L97" s="14"/>
    </row>
    <row r="98" spans="1:12" ht="14.25" customHeight="1">
      <c r="A98" s="8"/>
      <c r="B98" s="8" t="s">
        <v>89</v>
      </c>
      <c r="D98" s="8"/>
      <c r="E98" s="8"/>
      <c r="F98" s="8"/>
      <c r="G98" s="8"/>
      <c r="H98" s="8"/>
      <c r="I98" s="8"/>
      <c r="J98" s="12">
        <f>J99</f>
        <v>141256</v>
      </c>
      <c r="K98" s="25"/>
      <c r="L98" s="14"/>
    </row>
    <row r="99" spans="2:13" ht="18.75" customHeight="1">
      <c r="B99" s="11" t="s">
        <v>88</v>
      </c>
      <c r="C99" s="8"/>
      <c r="D99" s="8"/>
      <c r="J99" s="12">
        <f>J100</f>
        <v>141256</v>
      </c>
      <c r="K99" s="26"/>
      <c r="L99" s="12"/>
      <c r="M99" s="18"/>
    </row>
    <row r="100" spans="2:13" s="7" customFormat="1" ht="14.25" customHeight="1">
      <c r="B100" s="8" t="s">
        <v>87</v>
      </c>
      <c r="D100" s="8"/>
      <c r="E100" s="8"/>
      <c r="F100" s="8"/>
      <c r="G100" s="8"/>
      <c r="H100" s="8"/>
      <c r="I100" s="26"/>
      <c r="J100" s="12">
        <f>J101</f>
        <v>141256</v>
      </c>
      <c r="K100" s="25"/>
      <c r="L100" s="14"/>
      <c r="M100" s="18"/>
    </row>
    <row r="101" spans="3:13" s="7" customFormat="1" ht="14.25" customHeight="1">
      <c r="C101" s="4"/>
      <c r="D101" s="7" t="s">
        <v>90</v>
      </c>
      <c r="J101" s="25">
        <v>141256</v>
      </c>
      <c r="K101" s="25"/>
      <c r="L101" s="14"/>
      <c r="M101" s="18"/>
    </row>
    <row r="102" spans="4:12" ht="15">
      <c r="D102" s="7"/>
      <c r="E102" s="7"/>
      <c r="F102" s="7"/>
      <c r="G102" s="7"/>
      <c r="H102" s="7"/>
      <c r="I102" s="7"/>
      <c r="J102" s="25"/>
      <c r="K102" s="25"/>
      <c r="L102" s="14"/>
    </row>
    <row r="103" spans="10:11" ht="12.75">
      <c r="J103" s="29"/>
      <c r="K103" s="29"/>
    </row>
    <row r="104" spans="10:11" ht="12.75">
      <c r="J104" s="29"/>
      <c r="K104" s="29"/>
    </row>
    <row r="105" spans="10:11" ht="12.75">
      <c r="J105" s="29"/>
      <c r="K105" s="29"/>
    </row>
    <row r="106" ht="12.75">
      <c r="K106" s="29"/>
    </row>
    <row r="107" spans="2:11" ht="12.75">
      <c r="B107" s="4" t="s">
        <v>42</v>
      </c>
      <c r="F107" s="32"/>
      <c r="K107" s="29"/>
    </row>
    <row r="108" spans="2:6" ht="12.75">
      <c r="B108" s="4" t="s">
        <v>43</v>
      </c>
      <c r="F108" s="32"/>
    </row>
  </sheetData>
  <sheetProtection/>
  <printOptions/>
  <pageMargins left="0.39375" right="0.39375" top="0.9847222222222223" bottom="0.7875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Raduň</dc:creator>
  <cp:keywords/>
  <dc:description/>
  <cp:lastModifiedBy>Obec Raduň</cp:lastModifiedBy>
  <cp:lastPrinted>2014-03-03T07:44:42Z</cp:lastPrinted>
  <dcterms:created xsi:type="dcterms:W3CDTF">2003-10-14T11:19:49Z</dcterms:created>
  <dcterms:modified xsi:type="dcterms:W3CDTF">2014-03-03T07:44:47Z</dcterms:modified>
  <cp:category/>
  <cp:version/>
  <cp:contentType/>
  <cp:contentStatus/>
</cp:coreProperties>
</file>